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ALITOOOOO\"/>
    </mc:Choice>
  </mc:AlternateContent>
  <bookViews>
    <workbookView xWindow="0" yWindow="0" windowWidth="12810" windowHeight="9660"/>
  </bookViews>
  <sheets>
    <sheet name="HONORARIOS TRANSPARENCIA" sheetId="2" r:id="rId1"/>
    <sheet name="Hoja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H11" i="2" s="1"/>
  <c r="L11" i="2"/>
  <c r="M11" i="2"/>
  <c r="G12" i="2"/>
  <c r="H12" i="2" s="1"/>
  <c r="L12" i="2"/>
  <c r="M12" i="2"/>
  <c r="G13" i="2"/>
  <c r="H13" i="2" s="1"/>
  <c r="L13" i="2"/>
  <c r="M13" i="2"/>
  <c r="G14" i="2"/>
  <c r="H14" i="2" s="1"/>
  <c r="L14" i="2"/>
  <c r="M14" i="2"/>
  <c r="G15" i="2"/>
  <c r="H15" i="2" s="1"/>
  <c r="L15" i="2"/>
  <c r="M15" i="2"/>
  <c r="G16" i="2"/>
  <c r="H16" i="2" s="1"/>
  <c r="L16" i="2"/>
  <c r="M16" i="2"/>
  <c r="G17" i="2"/>
  <c r="H17" i="2" s="1"/>
  <c r="L17" i="2"/>
  <c r="M17" i="2"/>
  <c r="G18" i="2"/>
  <c r="H18" i="2" s="1"/>
  <c r="L18" i="2"/>
  <c r="M18" i="2"/>
  <c r="G19" i="2"/>
  <c r="H19" i="2" s="1"/>
  <c r="L19" i="2"/>
  <c r="M19" i="2"/>
  <c r="G20" i="2"/>
  <c r="H20" i="2" s="1"/>
  <c r="L20" i="2"/>
  <c r="M20" i="2"/>
  <c r="G21" i="2"/>
  <c r="H21" i="2" s="1"/>
  <c r="L21" i="2"/>
  <c r="M21" i="2"/>
  <c r="G22" i="2"/>
  <c r="H22" i="2" s="1"/>
  <c r="L22" i="2"/>
  <c r="M22" i="2"/>
  <c r="G23" i="2"/>
  <c r="H23" i="2" s="1"/>
  <c r="L23" i="2"/>
  <c r="M23" i="2"/>
  <c r="G24" i="2"/>
  <c r="H24" i="2" s="1"/>
  <c r="L24" i="2"/>
  <c r="M24" i="2"/>
  <c r="G25" i="2"/>
  <c r="H25" i="2" s="1"/>
  <c r="L25" i="2"/>
  <c r="M25" i="2"/>
  <c r="G26" i="2"/>
  <c r="H26" i="2" s="1"/>
  <c r="L26" i="2"/>
  <c r="M26" i="2"/>
  <c r="G27" i="2"/>
  <c r="H27" i="2" s="1"/>
  <c r="L27" i="2"/>
  <c r="M27" i="2"/>
  <c r="G28" i="2"/>
  <c r="H28" i="2" s="1"/>
  <c r="L28" i="2"/>
  <c r="M28" i="2"/>
  <c r="G29" i="2"/>
  <c r="H29" i="2" s="1"/>
  <c r="L29" i="2"/>
  <c r="M29" i="2"/>
  <c r="G30" i="2"/>
  <c r="H30" i="2" s="1"/>
  <c r="L30" i="2"/>
  <c r="M30" i="2"/>
  <c r="G31" i="2"/>
  <c r="H31" i="2" s="1"/>
  <c r="L31" i="2"/>
  <c r="M31" i="2"/>
  <c r="G32" i="2"/>
  <c r="H32" i="2" s="1"/>
  <c r="L32" i="2"/>
  <c r="M32" i="2"/>
  <c r="G33" i="2"/>
  <c r="H33" i="2" s="1"/>
  <c r="L33" i="2"/>
  <c r="M33" i="2"/>
  <c r="G34" i="2"/>
  <c r="H34" i="2" s="1"/>
  <c r="L34" i="2"/>
  <c r="M34" i="2"/>
  <c r="G35" i="2"/>
  <c r="H35" i="2" s="1"/>
  <c r="L35" i="2"/>
  <c r="M35" i="2"/>
  <c r="G36" i="2"/>
  <c r="H36" i="2" s="1"/>
  <c r="L36" i="2"/>
  <c r="M36" i="2"/>
  <c r="G37" i="2"/>
  <c r="H37" i="2"/>
  <c r="I37" i="2" s="1"/>
  <c r="K37" i="2"/>
  <c r="L37" i="2"/>
  <c r="M37" i="2"/>
  <c r="G38" i="2"/>
  <c r="H38" i="2" s="1"/>
  <c r="L38" i="2"/>
  <c r="M38" i="2"/>
  <c r="F39" i="2"/>
  <c r="G39" i="2"/>
  <c r="L39" i="2"/>
  <c r="M39" i="2"/>
  <c r="K38" i="2" l="1"/>
  <c r="I38" i="2"/>
  <c r="J37" i="2"/>
  <c r="N37" i="2"/>
  <c r="K36" i="2"/>
  <c r="I36" i="2"/>
  <c r="K32" i="2"/>
  <c r="I32" i="2"/>
  <c r="K28" i="2"/>
  <c r="I28" i="2"/>
  <c r="K24" i="2"/>
  <c r="I24" i="2"/>
  <c r="K20" i="2"/>
  <c r="I20" i="2"/>
  <c r="K16" i="2"/>
  <c r="I16" i="2"/>
  <c r="K12" i="2"/>
  <c r="I12" i="2"/>
  <c r="K33" i="2"/>
  <c r="J33" i="2"/>
  <c r="I33" i="2"/>
  <c r="N33" i="2" s="1"/>
  <c r="K29" i="2"/>
  <c r="I29" i="2"/>
  <c r="K25" i="2"/>
  <c r="I25" i="2"/>
  <c r="K21" i="2"/>
  <c r="I21" i="2"/>
  <c r="K17" i="2"/>
  <c r="I17" i="2"/>
  <c r="K13" i="2"/>
  <c r="I13" i="2"/>
  <c r="K34" i="2"/>
  <c r="I34" i="2"/>
  <c r="K30" i="2"/>
  <c r="I30" i="2"/>
  <c r="K26" i="2"/>
  <c r="I26" i="2"/>
  <c r="K22" i="2"/>
  <c r="I22" i="2"/>
  <c r="K18" i="2"/>
  <c r="I18" i="2"/>
  <c r="K14" i="2"/>
  <c r="I14" i="2"/>
  <c r="K35" i="2"/>
  <c r="I35" i="2"/>
  <c r="K31" i="2"/>
  <c r="I31" i="2"/>
  <c r="K27" i="2"/>
  <c r="I27" i="2"/>
  <c r="K23" i="2"/>
  <c r="I23" i="2"/>
  <c r="K19" i="2"/>
  <c r="I19" i="2"/>
  <c r="K15" i="2"/>
  <c r="I15" i="2"/>
  <c r="J15" i="2"/>
  <c r="K11" i="2"/>
  <c r="I11" i="2"/>
  <c r="H39" i="2"/>
  <c r="J11" i="2" l="1"/>
  <c r="I39" i="2"/>
  <c r="J12" i="2"/>
  <c r="N12" i="2" s="1"/>
  <c r="J20" i="2"/>
  <c r="N20" i="2" s="1"/>
  <c r="J28" i="2"/>
  <c r="N28" i="2" s="1"/>
  <c r="J36" i="2"/>
  <c r="N36" i="2"/>
  <c r="N38" i="2"/>
  <c r="J38" i="2"/>
  <c r="K39" i="2"/>
  <c r="J19" i="2"/>
  <c r="N19" i="2"/>
  <c r="J27" i="2"/>
  <c r="N27" i="2" s="1"/>
  <c r="J35" i="2"/>
  <c r="N35" i="2"/>
  <c r="J18" i="2"/>
  <c r="N18" i="2" s="1"/>
  <c r="J26" i="2"/>
  <c r="N26" i="2" s="1"/>
  <c r="J34" i="2"/>
  <c r="N34" i="2" s="1"/>
  <c r="J17" i="2"/>
  <c r="N17" i="2"/>
  <c r="N25" i="2"/>
  <c r="J25" i="2"/>
  <c r="J16" i="2"/>
  <c r="N16" i="2"/>
  <c r="N24" i="2"/>
  <c r="J24" i="2"/>
  <c r="J32" i="2"/>
  <c r="N32" i="2"/>
  <c r="N15" i="2"/>
  <c r="J23" i="2"/>
  <c r="N23" i="2" s="1"/>
  <c r="N31" i="2"/>
  <c r="J31" i="2"/>
  <c r="J14" i="2"/>
  <c r="N14" i="2"/>
  <c r="N22" i="2"/>
  <c r="J22" i="2"/>
  <c r="J30" i="2"/>
  <c r="N30" i="2"/>
  <c r="J13" i="2"/>
  <c r="N13" i="2" s="1"/>
  <c r="J21" i="2"/>
  <c r="N21" i="2"/>
  <c r="J29" i="2"/>
  <c r="N29" i="2" s="1"/>
  <c r="J39" i="2" l="1"/>
  <c r="N11" i="2"/>
  <c r="N39" i="2" s="1"/>
</calcChain>
</file>

<file path=xl/sharedStrings.xml><?xml version="1.0" encoding="utf-8"?>
<sst xmlns="http://schemas.openxmlformats.org/spreadsheetml/2006/main" count="131" uniqueCount="49">
  <si>
    <t>TOTAL</t>
  </si>
  <si>
    <t xml:space="preserve">PRESTADOR DE SERVICIOS PROFESIONALES </t>
  </si>
  <si>
    <t xml:space="preserve">ZARAGOZA TEJEDA MARCOS </t>
  </si>
  <si>
    <t>01/01/2018 - 31/03/2018</t>
  </si>
  <si>
    <t>TRIBUNAL DE ARBITRAJE Y ESCALAFON DEL ESTADO DE JALISCO</t>
  </si>
  <si>
    <t>URZUA BALTAZAR SHARON ALEXIA</t>
  </si>
  <si>
    <t>VILLAVERDE GUTIERREZ JUAN EDUARDO</t>
  </si>
  <si>
    <t>VERA MARTINEZ JAIME</t>
  </si>
  <si>
    <t>VALENCIA GALLARDO JAVIER</t>
  </si>
  <si>
    <t>SANDOVAL FIGUEROA ISIDRO EMMANUEL</t>
  </si>
  <si>
    <t>SANCHEZ HERRERA MARTIN EMMANUEL</t>
  </si>
  <si>
    <t>SANCHEZ FLORES SALVADOR ALFREDO</t>
  </si>
  <si>
    <t>ROLON HERNÁNDEZ MIGUEL ANGEL</t>
  </si>
  <si>
    <t>RODRIGUEZ VELASCO JAIR ALEJANDRO</t>
  </si>
  <si>
    <t xml:space="preserve">OLIVAREZ DIAZ SAN JUANA </t>
  </si>
  <si>
    <t>NIÑO BANDERAS CARLO FRANCISCO</t>
  </si>
  <si>
    <t>MENDOZA ROJO NATALIA</t>
  </si>
  <si>
    <t>LIRA RODRIGUEZ LETICIA</t>
  </si>
  <si>
    <t>JUAREZ FLORES JOSE DE JESUS</t>
  </si>
  <si>
    <t>HINOJOSA LOPEZ SAUL ALEJANDRO</t>
  </si>
  <si>
    <t>GODINEZ AGUILAR BARBARA JAHAZIEL</t>
  </si>
  <si>
    <t>GARCIA SANTOS JOSE ANTONIO</t>
  </si>
  <si>
    <t>GARCIA SANTOS MONICA LETICIA</t>
  </si>
  <si>
    <t>GARCIA LOPEZ JUAN PABLO</t>
  </si>
  <si>
    <t>FONSECA ALMENDARIZ CYNTHIA XIOMARA</t>
  </si>
  <si>
    <t>FLORES BRISUELA BERENICE</t>
  </si>
  <si>
    <t>ESTRADA GARCIA JUAN MANUEL</t>
  </si>
  <si>
    <t>DE LEON HERMOSILLO ALONDRA NAYELI</t>
  </si>
  <si>
    <t>CHAVEZ GARCIA ANA KAREN</t>
  </si>
  <si>
    <t>BARAJAS PATIÑO SAMUEL OMAR</t>
  </si>
  <si>
    <t>BARAJAS BANDERAS LUIS ROBERTO</t>
  </si>
  <si>
    <t>01/01/2018 - 31/03/2013</t>
  </si>
  <si>
    <t>ARENAS ESTRADA MIGUEL ANGEL</t>
  </si>
  <si>
    <t>ENERO-MARZO</t>
  </si>
  <si>
    <t>QUINCENAL</t>
  </si>
  <si>
    <t>CONTRATO</t>
  </si>
  <si>
    <t>CON IVA</t>
  </si>
  <si>
    <t>MENSUAL</t>
  </si>
  <si>
    <t>VIGENCIA DEL CONTRATO</t>
  </si>
  <si>
    <t>NOMBRE</t>
  </si>
  <si>
    <t>IMPORTE</t>
  </si>
  <si>
    <t>SUMA</t>
  </si>
  <si>
    <t>MARZO</t>
  </si>
  <si>
    <t>FEBRERO</t>
  </si>
  <si>
    <t>ENERO</t>
  </si>
  <si>
    <t>16 % IVA</t>
  </si>
  <si>
    <t>HONORARIOS</t>
  </si>
  <si>
    <t>RELACION DE PERSONAL POR SERVICIOS PROFESIONALES  (HONORARIOS)</t>
  </si>
  <si>
    <t xml:space="preserve">         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</si>
</sst>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4" fontId="1" fillId="0" borderId="0" xfId="1" applyNumberFormat="1" applyFill="1" applyBorder="1"/>
    <xf numFmtId="4" fontId="2" fillId="0" borderId="0" xfId="1" applyNumberFormat="1" applyFont="1" applyFill="1" applyBorder="1"/>
    <xf numFmtId="0" fontId="2" fillId="0" borderId="0" xfId="1" applyFont="1" applyFill="1" applyBorder="1"/>
    <xf numFmtId="0" fontId="3" fillId="0" borderId="0" xfId="1" applyFont="1" applyFill="1" applyBorder="1"/>
    <xf numFmtId="0" fontId="1" fillId="0" borderId="0" xfId="1" applyFill="1" applyBorder="1"/>
    <xf numFmtId="4" fontId="2" fillId="0" borderId="1" xfId="1" applyNumberFormat="1" applyFont="1" applyFill="1" applyBorder="1"/>
    <xf numFmtId="4" fontId="1" fillId="0" borderId="2" xfId="1" applyNumberFormat="1" applyFill="1" applyBorder="1"/>
    <xf numFmtId="4" fontId="2" fillId="0" borderId="3" xfId="1" applyNumberFormat="1" applyFont="1" applyFill="1" applyBorder="1"/>
    <xf numFmtId="0" fontId="2" fillId="0" borderId="4" xfId="1" applyFont="1" applyFill="1" applyBorder="1"/>
    <xf numFmtId="0" fontId="3" fillId="0" borderId="5" xfId="1" applyFont="1" applyFill="1" applyBorder="1"/>
    <xf numFmtId="0" fontId="1" fillId="0" borderId="6" xfId="1" applyFill="1" applyBorder="1"/>
    <xf numFmtId="4" fontId="2" fillId="0" borderId="7" xfId="1" applyNumberFormat="1" applyFont="1" applyFill="1" applyBorder="1"/>
    <xf numFmtId="4" fontId="2" fillId="0" borderId="8" xfId="1" applyNumberFormat="1" applyFont="1" applyFill="1" applyBorder="1"/>
    <xf numFmtId="4" fontId="2" fillId="0" borderId="9" xfId="1" applyNumberFormat="1" applyFont="1" applyFill="1" applyBorder="1"/>
    <xf numFmtId="4" fontId="2" fillId="0" borderId="10" xfId="1" applyNumberFormat="1" applyFont="1" applyFill="1" applyBorder="1"/>
    <xf numFmtId="0" fontId="2" fillId="0" borderId="11" xfId="1" applyFont="1" applyFill="1" applyBorder="1"/>
    <xf numFmtId="0" fontId="2" fillId="0" borderId="3" xfId="1" applyFont="1" applyFill="1" applyBorder="1"/>
    <xf numFmtId="0" fontId="2" fillId="2" borderId="12" xfId="1" applyFont="1" applyFill="1" applyBorder="1"/>
    <xf numFmtId="4" fontId="2" fillId="0" borderId="13" xfId="1" applyNumberFormat="1" applyFont="1" applyFill="1" applyBorder="1"/>
    <xf numFmtId="4" fontId="2" fillId="0" borderId="14" xfId="1" applyNumberFormat="1" applyFont="1" applyFill="1" applyBorder="1"/>
    <xf numFmtId="0" fontId="2" fillId="2" borderId="7" xfId="1" applyFont="1" applyFill="1" applyBorder="1"/>
    <xf numFmtId="4" fontId="2" fillId="0" borderId="6" xfId="1" applyNumberFormat="1" applyFont="1" applyFill="1" applyBorder="1"/>
    <xf numFmtId="0" fontId="2" fillId="0" borderId="7" xfId="1" applyFont="1" applyFill="1" applyBorder="1"/>
    <xf numFmtId="0" fontId="1" fillId="0" borderId="3" xfId="1" applyFill="1" applyBorder="1"/>
    <xf numFmtId="4" fontId="2" fillId="0" borderId="15" xfId="1" applyNumberFormat="1" applyFont="1" applyFill="1" applyBorder="1"/>
    <xf numFmtId="0" fontId="1" fillId="2" borderId="7" xfId="1" applyFill="1" applyBorder="1"/>
    <xf numFmtId="0" fontId="1" fillId="0" borderId="7" xfId="1" applyFill="1" applyBorder="1"/>
    <xf numFmtId="4" fontId="2" fillId="0" borderId="12" xfId="1" applyNumberFormat="1" applyFont="1" applyFill="1" applyBorder="1"/>
    <xf numFmtId="4" fontId="2" fillId="0" borderId="16" xfId="1" applyNumberFormat="1" applyFont="1" applyFill="1" applyBorder="1"/>
    <xf numFmtId="0" fontId="2" fillId="0" borderId="7" xfId="1" applyFont="1" applyFill="1" applyBorder="1" applyAlignment="1">
      <alignment horizontal="left"/>
    </xf>
    <xf numFmtId="0" fontId="2" fillId="2" borderId="10" xfId="1" applyFont="1" applyFill="1" applyBorder="1"/>
    <xf numFmtId="4" fontId="2" fillId="0" borderId="17" xfId="1" applyNumberFormat="1" applyFont="1" applyFill="1" applyBorder="1"/>
    <xf numFmtId="0" fontId="2" fillId="0" borderId="0" xfId="1" applyFont="1" applyAlignment="1">
      <alignment horizontal="left"/>
    </xf>
    <xf numFmtId="0" fontId="2" fillId="2" borderId="16" xfId="1" applyFont="1" applyFill="1" applyBorder="1"/>
    <xf numFmtId="0" fontId="3" fillId="0" borderId="0" xfId="1" applyFont="1" applyFill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17" fontId="3" fillId="0" borderId="0" xfId="1" applyNumberFormat="1" applyFont="1" applyAlignment="1">
      <alignment horizontal="left"/>
    </xf>
    <xf numFmtId="0" fontId="2" fillId="0" borderId="0" xfId="1" applyFont="1" applyAlignment="1"/>
    <xf numFmtId="0" fontId="1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>
      <alignment horizontal="right"/>
    </xf>
    <xf numFmtId="4" fontId="1" fillId="0" borderId="0" xfId="1" applyNumberFormat="1"/>
    <xf numFmtId="0" fontId="5" fillId="2" borderId="0" xfId="1" applyFont="1" applyFill="1" applyAlignment="1"/>
    <xf numFmtId="0" fontId="5" fillId="0" borderId="0" xfId="1" applyFont="1" applyAlignment="1"/>
    <xf numFmtId="0" fontId="1" fillId="0" borderId="0" xfId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438150</xdr:colOff>
      <xdr:row>1</xdr:row>
      <xdr:rowOff>19050</xdr:rowOff>
    </xdr:from>
    <xdr:ext cx="3533775" cy="1000125"/>
    <xdr:pic>
      <xdr:nvPicPr>
        <xdr:cNvPr id="2" name="Picture 8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80975"/>
          <a:ext cx="35337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40"/>
  <sheetViews>
    <sheetView tabSelected="1" workbookViewId="0">
      <selection activeCell="E22" sqref="E22"/>
    </sheetView>
  </sheetViews>
  <sheetFormatPr baseColWidth="10" defaultRowHeight="12.75" x14ac:dyDescent="0.2"/>
  <cols>
    <col min="1" max="1" width="4.140625" style="1" customWidth="1"/>
    <col min="2" max="2" width="45.140625" style="1" customWidth="1"/>
    <col min="3" max="3" width="45.5703125" style="1" customWidth="1"/>
    <col min="4" max="4" width="63.140625" style="1" customWidth="1"/>
    <col min="5" max="5" width="26.140625" style="1" customWidth="1"/>
    <col min="6" max="6" width="13.42578125" style="1" customWidth="1"/>
    <col min="7" max="16384" width="11.42578125" style="1"/>
  </cols>
  <sheetData>
    <row r="5" spans="1:14" x14ac:dyDescent="0.2">
      <c r="J5" s="45"/>
      <c r="K5" s="45"/>
      <c r="L5" s="45"/>
      <c r="M5" s="45"/>
      <c r="N5" s="45"/>
    </row>
    <row r="6" spans="1:14" ht="15.75" x14ac:dyDescent="0.25">
      <c r="A6" s="48"/>
      <c r="B6" s="47" t="s">
        <v>4</v>
      </c>
      <c r="C6" s="46"/>
      <c r="D6" s="46"/>
      <c r="E6" s="46"/>
      <c r="F6" s="46"/>
      <c r="J6" s="45"/>
    </row>
    <row r="7" spans="1:14" ht="18" x14ac:dyDescent="0.25">
      <c r="B7" s="44"/>
      <c r="C7" s="43" t="s">
        <v>48</v>
      </c>
      <c r="D7" s="43"/>
      <c r="E7" s="43"/>
      <c r="F7" s="43"/>
      <c r="G7" s="43"/>
      <c r="H7" s="43"/>
    </row>
    <row r="8" spans="1:14" x14ac:dyDescent="0.2">
      <c r="A8" s="42"/>
      <c r="B8" s="41" t="s">
        <v>47</v>
      </c>
      <c r="C8" s="41"/>
      <c r="D8" s="41"/>
      <c r="E8" s="41"/>
      <c r="F8" s="41"/>
      <c r="G8" s="41"/>
      <c r="H8" s="41"/>
    </row>
    <row r="9" spans="1:14" x14ac:dyDescent="0.2">
      <c r="B9" s="40"/>
      <c r="C9" s="39"/>
      <c r="D9" s="39"/>
      <c r="E9" s="39"/>
      <c r="F9" s="37" t="s">
        <v>46</v>
      </c>
      <c r="G9" s="39" t="s">
        <v>45</v>
      </c>
      <c r="H9" s="37" t="s">
        <v>37</v>
      </c>
      <c r="I9" s="38" t="s">
        <v>44</v>
      </c>
      <c r="J9" s="38" t="s">
        <v>43</v>
      </c>
      <c r="K9" s="38" t="s">
        <v>42</v>
      </c>
      <c r="L9" s="38" t="s">
        <v>41</v>
      </c>
      <c r="M9" s="38" t="s">
        <v>40</v>
      </c>
      <c r="N9" s="38" t="s">
        <v>0</v>
      </c>
    </row>
    <row r="10" spans="1:14" ht="13.5" thickBot="1" x14ac:dyDescent="0.25">
      <c r="B10" s="37" t="s">
        <v>39</v>
      </c>
      <c r="C10" s="37"/>
      <c r="D10" s="37"/>
      <c r="E10" s="37" t="s">
        <v>38</v>
      </c>
      <c r="F10" s="37" t="s">
        <v>37</v>
      </c>
      <c r="G10" s="37"/>
      <c r="H10" s="37" t="s">
        <v>36</v>
      </c>
      <c r="I10" s="36" t="s">
        <v>36</v>
      </c>
      <c r="J10" s="36"/>
      <c r="K10" s="36"/>
      <c r="L10" s="36" t="s">
        <v>35</v>
      </c>
      <c r="M10" s="36" t="s">
        <v>34</v>
      </c>
      <c r="N10" s="36" t="s">
        <v>33</v>
      </c>
    </row>
    <row r="11" spans="1:14" ht="13.5" thickBot="1" x14ac:dyDescent="0.25">
      <c r="A11" s="25">
        <v>1</v>
      </c>
      <c r="B11" s="35" t="s">
        <v>32</v>
      </c>
      <c r="C11" s="18" t="s">
        <v>1</v>
      </c>
      <c r="D11" s="18" t="s">
        <v>4</v>
      </c>
      <c r="E11" s="34" t="s">
        <v>31</v>
      </c>
      <c r="F11" s="9">
        <v>7150</v>
      </c>
      <c r="G11" s="15">
        <f>F11*0.16</f>
        <v>1144</v>
      </c>
      <c r="H11" s="33">
        <f>SUM(F11:G11)</f>
        <v>8294</v>
      </c>
      <c r="I11" s="30">
        <f>H11*1</f>
        <v>8294</v>
      </c>
      <c r="J11" s="9">
        <f>I11*1</f>
        <v>8294</v>
      </c>
      <c r="K11" s="9">
        <f>H11*1</f>
        <v>8294</v>
      </c>
      <c r="L11" s="9">
        <f>F11*3</f>
        <v>21450</v>
      </c>
      <c r="M11" s="9">
        <f>F11/2</f>
        <v>3575</v>
      </c>
      <c r="N11" s="9">
        <f>SUM(I11:K11)</f>
        <v>24882</v>
      </c>
    </row>
    <row r="12" spans="1:14" ht="13.5" thickBot="1" x14ac:dyDescent="0.25">
      <c r="A12" s="12">
        <v>2</v>
      </c>
      <c r="B12" s="32" t="s">
        <v>30</v>
      </c>
      <c r="C12" s="18" t="s">
        <v>1</v>
      </c>
      <c r="D12" s="18" t="s">
        <v>4</v>
      </c>
      <c r="E12" s="9" t="s">
        <v>3</v>
      </c>
      <c r="F12" s="7">
        <v>8250</v>
      </c>
      <c r="G12" s="15">
        <f>F12*0.16</f>
        <v>1320</v>
      </c>
      <c r="H12" s="21">
        <f>SUM(F12:G12)</f>
        <v>9570</v>
      </c>
      <c r="I12" s="13">
        <f>H12*1</f>
        <v>9570</v>
      </c>
      <c r="J12" s="7">
        <f>I12*1</f>
        <v>9570</v>
      </c>
      <c r="K12" s="7">
        <f>H12*1</f>
        <v>9570</v>
      </c>
      <c r="L12" s="7">
        <f>F12*3</f>
        <v>24750</v>
      </c>
      <c r="M12" s="7">
        <f>F12/2</f>
        <v>4125</v>
      </c>
      <c r="N12" s="7">
        <f>SUM(I12:K12)</f>
        <v>28710</v>
      </c>
    </row>
    <row r="13" spans="1:14" ht="13.5" thickBot="1" x14ac:dyDescent="0.25">
      <c r="A13" s="12">
        <v>3</v>
      </c>
      <c r="B13" s="22" t="s">
        <v>29</v>
      </c>
      <c r="C13" s="18" t="s">
        <v>1</v>
      </c>
      <c r="D13" s="18" t="s">
        <v>4</v>
      </c>
      <c r="E13" s="9" t="s">
        <v>3</v>
      </c>
      <c r="F13" s="7">
        <v>8250</v>
      </c>
      <c r="G13" s="15">
        <f>F13*0.16</f>
        <v>1320</v>
      </c>
      <c r="H13" s="21">
        <f>SUM(F13:G13)</f>
        <v>9570</v>
      </c>
      <c r="I13" s="13">
        <f>H13*1</f>
        <v>9570</v>
      </c>
      <c r="J13" s="7">
        <f>I13*1</f>
        <v>9570</v>
      </c>
      <c r="K13" s="7">
        <f>H13*1</f>
        <v>9570</v>
      </c>
      <c r="L13" s="7">
        <f>F13*3</f>
        <v>24750</v>
      </c>
      <c r="M13" s="7">
        <f>F13/2</f>
        <v>4125</v>
      </c>
      <c r="N13" s="7">
        <f>SUM(I13:K13)</f>
        <v>28710</v>
      </c>
    </row>
    <row r="14" spans="1:14" ht="13.5" thickBot="1" x14ac:dyDescent="0.25">
      <c r="A14" s="12">
        <v>4</v>
      </c>
      <c r="B14" s="22" t="s">
        <v>28</v>
      </c>
      <c r="C14" s="18" t="s">
        <v>1</v>
      </c>
      <c r="D14" s="18" t="s">
        <v>4</v>
      </c>
      <c r="E14" s="9" t="s">
        <v>3</v>
      </c>
      <c r="F14" s="7">
        <v>7150</v>
      </c>
      <c r="G14" s="15">
        <f>F14*0.16</f>
        <v>1144</v>
      </c>
      <c r="H14" s="21">
        <f>SUM(F14:G14)</f>
        <v>8294</v>
      </c>
      <c r="I14" s="13">
        <f>H14*1</f>
        <v>8294</v>
      </c>
      <c r="J14" s="7">
        <f>I14*1</f>
        <v>8294</v>
      </c>
      <c r="K14" s="7">
        <f>H14*1</f>
        <v>8294</v>
      </c>
      <c r="L14" s="7">
        <f>F14*3</f>
        <v>21450</v>
      </c>
      <c r="M14" s="7">
        <f>F14/2</f>
        <v>3575</v>
      </c>
      <c r="N14" s="7">
        <f>SUM(I14:K14)</f>
        <v>24882</v>
      </c>
    </row>
    <row r="15" spans="1:14" ht="13.5" thickBot="1" x14ac:dyDescent="0.25">
      <c r="A15" s="25">
        <v>5</v>
      </c>
      <c r="B15" s="31" t="s">
        <v>27</v>
      </c>
      <c r="C15" s="18" t="s">
        <v>1</v>
      </c>
      <c r="D15" s="18" t="s">
        <v>4</v>
      </c>
      <c r="E15" s="9" t="s">
        <v>3</v>
      </c>
      <c r="F15" s="7">
        <v>7150</v>
      </c>
      <c r="G15" s="30">
        <f>F15*0.16</f>
        <v>1144</v>
      </c>
      <c r="H15" s="29">
        <f>SUM(F15:G15)</f>
        <v>8294</v>
      </c>
      <c r="I15" s="26">
        <f>H15*1</f>
        <v>8294</v>
      </c>
      <c r="J15" s="16">
        <f>H15*1</f>
        <v>8294</v>
      </c>
      <c r="K15" s="16">
        <f>H15*1</f>
        <v>8294</v>
      </c>
      <c r="L15" s="7">
        <f>F15*3</f>
        <v>21450</v>
      </c>
      <c r="M15" s="7">
        <f>F15/2</f>
        <v>3575</v>
      </c>
      <c r="N15" s="16">
        <f>SUM(I15:K15)</f>
        <v>24882</v>
      </c>
    </row>
    <row r="16" spans="1:14" ht="13.5" thickBot="1" x14ac:dyDescent="0.25">
      <c r="A16" s="12">
        <v>6</v>
      </c>
      <c r="B16" s="28" t="s">
        <v>26</v>
      </c>
      <c r="C16" s="18" t="s">
        <v>1</v>
      </c>
      <c r="D16" s="18" t="s">
        <v>4</v>
      </c>
      <c r="E16" s="9" t="s">
        <v>3</v>
      </c>
      <c r="F16" s="7">
        <v>8250</v>
      </c>
      <c r="G16" s="15">
        <f>F16*0.16</f>
        <v>1320</v>
      </c>
      <c r="H16" s="21">
        <f>SUM(F16:G16)</f>
        <v>9570</v>
      </c>
      <c r="I16" s="13">
        <f>H16*1</f>
        <v>9570</v>
      </c>
      <c r="J16" s="7">
        <f>I16*1</f>
        <v>9570</v>
      </c>
      <c r="K16" s="7">
        <f>H16*1</f>
        <v>9570</v>
      </c>
      <c r="L16" s="7">
        <f>F16*3</f>
        <v>24750</v>
      </c>
      <c r="M16" s="7">
        <f>F16/2</f>
        <v>4125</v>
      </c>
      <c r="N16" s="7">
        <f>SUM(I16:K16)</f>
        <v>28710</v>
      </c>
    </row>
    <row r="17" spans="1:14" ht="13.5" thickBot="1" x14ac:dyDescent="0.25">
      <c r="A17" s="12">
        <v>7</v>
      </c>
      <c r="B17" s="27" t="s">
        <v>25</v>
      </c>
      <c r="C17" s="18" t="s">
        <v>1</v>
      </c>
      <c r="D17" s="18" t="s">
        <v>4</v>
      </c>
      <c r="E17" s="9" t="s">
        <v>3</v>
      </c>
      <c r="F17" s="7">
        <v>7150</v>
      </c>
      <c r="G17" s="15">
        <f>F17*0.16</f>
        <v>1144</v>
      </c>
      <c r="H17" s="21">
        <f>SUM(F17:G17)</f>
        <v>8294</v>
      </c>
      <c r="I17" s="13">
        <f>H17*1</f>
        <v>8294</v>
      </c>
      <c r="J17" s="7">
        <f>I17*1</f>
        <v>8294</v>
      </c>
      <c r="K17" s="7">
        <f>H17*1</f>
        <v>8294</v>
      </c>
      <c r="L17" s="7">
        <f>F17*3</f>
        <v>21450</v>
      </c>
      <c r="M17" s="7">
        <f>F17/2</f>
        <v>3575</v>
      </c>
      <c r="N17" s="7">
        <f>SUM(I17:K17)</f>
        <v>24882</v>
      </c>
    </row>
    <row r="18" spans="1:14" ht="13.5" thickBot="1" x14ac:dyDescent="0.25">
      <c r="A18" s="12">
        <v>8</v>
      </c>
      <c r="B18" s="24" t="s">
        <v>24</v>
      </c>
      <c r="C18" s="18" t="s">
        <v>1</v>
      </c>
      <c r="D18" s="18" t="s">
        <v>4</v>
      </c>
      <c r="E18" s="9" t="s">
        <v>3</v>
      </c>
      <c r="F18" s="7">
        <v>7150</v>
      </c>
      <c r="G18" s="15">
        <f>F18*0.16</f>
        <v>1144</v>
      </c>
      <c r="H18" s="21">
        <f>SUM(F18:G18)</f>
        <v>8294</v>
      </c>
      <c r="I18" s="13">
        <f>H18*1</f>
        <v>8294</v>
      </c>
      <c r="J18" s="7">
        <f>I18*1</f>
        <v>8294</v>
      </c>
      <c r="K18" s="7">
        <f>H18*1</f>
        <v>8294</v>
      </c>
      <c r="L18" s="7">
        <f>F18*3</f>
        <v>21450</v>
      </c>
      <c r="M18" s="7">
        <f>F18/2</f>
        <v>3575</v>
      </c>
      <c r="N18" s="7">
        <f>SUM(I18:K18)</f>
        <v>24882</v>
      </c>
    </row>
    <row r="19" spans="1:14" ht="13.5" thickBot="1" x14ac:dyDescent="0.25">
      <c r="A19" s="12">
        <v>9</v>
      </c>
      <c r="B19" s="24" t="s">
        <v>23</v>
      </c>
      <c r="C19" s="18" t="s">
        <v>1</v>
      </c>
      <c r="D19" s="18" t="s">
        <v>4</v>
      </c>
      <c r="E19" s="9" t="s">
        <v>3</v>
      </c>
      <c r="F19" s="7">
        <v>8250</v>
      </c>
      <c r="G19" s="15">
        <f>F19*0.16</f>
        <v>1320</v>
      </c>
      <c r="H19" s="21">
        <f>SUM(F19:G19)</f>
        <v>9570</v>
      </c>
      <c r="I19" s="13">
        <f>H19*1</f>
        <v>9570</v>
      </c>
      <c r="J19" s="7">
        <f>I19*1</f>
        <v>9570</v>
      </c>
      <c r="K19" s="7">
        <f>H19*1</f>
        <v>9570</v>
      </c>
      <c r="L19" s="7">
        <f>F19*3</f>
        <v>24750</v>
      </c>
      <c r="M19" s="7">
        <f>F19/2</f>
        <v>4125</v>
      </c>
      <c r="N19" s="7">
        <f>SUM(I19:K19)</f>
        <v>28710</v>
      </c>
    </row>
    <row r="20" spans="1:14" ht="13.5" thickBot="1" x14ac:dyDescent="0.25">
      <c r="A20" s="25">
        <v>10</v>
      </c>
      <c r="B20" s="24" t="s">
        <v>22</v>
      </c>
      <c r="C20" s="18" t="s">
        <v>1</v>
      </c>
      <c r="D20" s="18" t="s">
        <v>4</v>
      </c>
      <c r="E20" s="9" t="s">
        <v>3</v>
      </c>
      <c r="F20" s="7">
        <v>7150</v>
      </c>
      <c r="G20" s="15">
        <f>F20*0.16</f>
        <v>1144</v>
      </c>
      <c r="H20" s="21">
        <f>SUM(F20:G20)</f>
        <v>8294</v>
      </c>
      <c r="I20" s="13">
        <f>H20*1</f>
        <v>8294</v>
      </c>
      <c r="J20" s="7">
        <f>I20*1</f>
        <v>8294</v>
      </c>
      <c r="K20" s="7">
        <f>H20*1</f>
        <v>8294</v>
      </c>
      <c r="L20" s="7">
        <f>F20*3</f>
        <v>21450</v>
      </c>
      <c r="M20" s="7">
        <f>F20/2</f>
        <v>3575</v>
      </c>
      <c r="N20" s="7">
        <f>SUM(I20:K20)</f>
        <v>24882</v>
      </c>
    </row>
    <row r="21" spans="1:14" ht="13.5" thickBot="1" x14ac:dyDescent="0.25">
      <c r="A21" s="12">
        <v>11</v>
      </c>
      <c r="B21" s="24" t="s">
        <v>21</v>
      </c>
      <c r="C21" s="18" t="s">
        <v>1</v>
      </c>
      <c r="D21" s="18" t="s">
        <v>4</v>
      </c>
      <c r="E21" s="9" t="s">
        <v>3</v>
      </c>
      <c r="F21" s="7">
        <v>8250</v>
      </c>
      <c r="G21" s="15">
        <f>F21*0.16</f>
        <v>1320</v>
      </c>
      <c r="H21" s="21">
        <f>SUM(F21:G21)</f>
        <v>9570</v>
      </c>
      <c r="I21" s="13">
        <f>H21*1</f>
        <v>9570</v>
      </c>
      <c r="J21" s="7">
        <f>I21*1</f>
        <v>9570</v>
      </c>
      <c r="K21" s="7">
        <f>H21*1</f>
        <v>9570</v>
      </c>
      <c r="L21" s="7">
        <f>F21*3</f>
        <v>24750</v>
      </c>
      <c r="M21" s="7">
        <f>F21/2</f>
        <v>4125</v>
      </c>
      <c r="N21" s="7">
        <f>SUM(I21:K21)</f>
        <v>28710</v>
      </c>
    </row>
    <row r="22" spans="1:14" ht="13.5" thickBot="1" x14ac:dyDescent="0.25">
      <c r="A22" s="12">
        <v>12</v>
      </c>
      <c r="B22" s="24" t="s">
        <v>20</v>
      </c>
      <c r="C22" s="18" t="s">
        <v>1</v>
      </c>
      <c r="D22" s="18" t="s">
        <v>4</v>
      </c>
      <c r="E22" s="9" t="s">
        <v>3</v>
      </c>
      <c r="F22" s="7">
        <v>7150</v>
      </c>
      <c r="G22" s="15">
        <f>F22*0.16</f>
        <v>1144</v>
      </c>
      <c r="H22" s="21">
        <f>SUM(F22:G22)</f>
        <v>8294</v>
      </c>
      <c r="I22" s="13">
        <f>H22*1</f>
        <v>8294</v>
      </c>
      <c r="J22" s="7">
        <f>I22*1</f>
        <v>8294</v>
      </c>
      <c r="K22" s="7">
        <f>H22*1</f>
        <v>8294</v>
      </c>
      <c r="L22" s="7">
        <f>F22*3</f>
        <v>21450</v>
      </c>
      <c r="M22" s="7">
        <f>F22/2</f>
        <v>3575</v>
      </c>
      <c r="N22" s="7">
        <f>SUM(I22:K22)</f>
        <v>24882</v>
      </c>
    </row>
    <row r="23" spans="1:14" ht="13.5" thickBot="1" x14ac:dyDescent="0.25">
      <c r="A23" s="12">
        <v>13</v>
      </c>
      <c r="B23" s="24" t="s">
        <v>19</v>
      </c>
      <c r="C23" s="18" t="s">
        <v>1</v>
      </c>
      <c r="D23" s="18" t="s">
        <v>4</v>
      </c>
      <c r="E23" s="9" t="s">
        <v>3</v>
      </c>
      <c r="F23" s="7">
        <v>7150</v>
      </c>
      <c r="G23" s="15">
        <f>F23*0.16</f>
        <v>1144</v>
      </c>
      <c r="H23" s="21">
        <f>SUM(F23:G23)</f>
        <v>8294</v>
      </c>
      <c r="I23" s="13">
        <f>H23*1</f>
        <v>8294</v>
      </c>
      <c r="J23" s="7">
        <f>I23*1</f>
        <v>8294</v>
      </c>
      <c r="K23" s="7">
        <f>H23*1</f>
        <v>8294</v>
      </c>
      <c r="L23" s="7">
        <f>F23*3</f>
        <v>21450</v>
      </c>
      <c r="M23" s="7">
        <f>F23/2</f>
        <v>3575</v>
      </c>
      <c r="N23" s="7">
        <f>SUM(I23:K23)</f>
        <v>24882</v>
      </c>
    </row>
    <row r="24" spans="1:14" ht="13.5" thickBot="1" x14ac:dyDescent="0.25">
      <c r="A24" s="12">
        <v>14</v>
      </c>
      <c r="B24" s="22" t="s">
        <v>18</v>
      </c>
      <c r="C24" s="18" t="s">
        <v>1</v>
      </c>
      <c r="D24" s="18" t="s">
        <v>4</v>
      </c>
      <c r="E24" s="9" t="s">
        <v>3</v>
      </c>
      <c r="F24" s="7">
        <v>7150</v>
      </c>
      <c r="G24" s="15">
        <f>F24*0.16</f>
        <v>1144</v>
      </c>
      <c r="H24" s="21">
        <f>SUM(F24:G24)</f>
        <v>8294</v>
      </c>
      <c r="I24" s="13">
        <f>H24*1</f>
        <v>8294</v>
      </c>
      <c r="J24" s="7">
        <f>I24*1</f>
        <v>8294</v>
      </c>
      <c r="K24" s="7">
        <f>H24*1</f>
        <v>8294</v>
      </c>
      <c r="L24" s="7">
        <f>F24*3</f>
        <v>21450</v>
      </c>
      <c r="M24" s="7">
        <f>F24/2</f>
        <v>3575</v>
      </c>
      <c r="N24" s="7">
        <f>SUM(I24:K24)</f>
        <v>24882</v>
      </c>
    </row>
    <row r="25" spans="1:14" ht="13.5" thickBot="1" x14ac:dyDescent="0.25">
      <c r="A25" s="25">
        <v>15</v>
      </c>
      <c r="B25" s="22" t="s">
        <v>17</v>
      </c>
      <c r="C25" s="18" t="s">
        <v>1</v>
      </c>
      <c r="D25" s="18" t="s">
        <v>4</v>
      </c>
      <c r="E25" s="9" t="s">
        <v>3</v>
      </c>
      <c r="F25" s="7">
        <v>7150</v>
      </c>
      <c r="G25" s="15">
        <f>F25*0.16</f>
        <v>1144</v>
      </c>
      <c r="H25" s="21">
        <f>SUM(F25:G25)</f>
        <v>8294</v>
      </c>
      <c r="I25" s="13">
        <f>H25*1</f>
        <v>8294</v>
      </c>
      <c r="J25" s="7">
        <f>I25*1</f>
        <v>8294</v>
      </c>
      <c r="K25" s="7">
        <f>H25*1</f>
        <v>8294</v>
      </c>
      <c r="L25" s="7">
        <f>F25*3</f>
        <v>21450</v>
      </c>
      <c r="M25" s="7">
        <f>F25/2</f>
        <v>3575</v>
      </c>
      <c r="N25" s="7">
        <f>SUM(I25:K25)</f>
        <v>24882</v>
      </c>
    </row>
    <row r="26" spans="1:14" ht="13.5" thickBot="1" x14ac:dyDescent="0.25">
      <c r="A26" s="12">
        <v>16</v>
      </c>
      <c r="B26" s="22" t="s">
        <v>16</v>
      </c>
      <c r="C26" s="18" t="s">
        <v>1</v>
      </c>
      <c r="D26" s="18" t="s">
        <v>4</v>
      </c>
      <c r="E26" s="9" t="s">
        <v>3</v>
      </c>
      <c r="F26" s="7">
        <v>7150</v>
      </c>
      <c r="G26" s="15">
        <f>F26*0.16</f>
        <v>1144</v>
      </c>
      <c r="H26" s="21">
        <f>SUM(F26:G26)</f>
        <v>8294</v>
      </c>
      <c r="I26" s="13">
        <f>H26*1</f>
        <v>8294</v>
      </c>
      <c r="J26" s="7">
        <f>I26*1</f>
        <v>8294</v>
      </c>
      <c r="K26" s="7">
        <f>H26*1</f>
        <v>8294</v>
      </c>
      <c r="L26" s="7">
        <f>F26*3</f>
        <v>21450</v>
      </c>
      <c r="M26" s="7">
        <f>F26/2</f>
        <v>3575</v>
      </c>
      <c r="N26" s="7">
        <f>SUM(I26:K26)</f>
        <v>24882</v>
      </c>
    </row>
    <row r="27" spans="1:14" ht="13.5" thickBot="1" x14ac:dyDescent="0.25">
      <c r="A27" s="12">
        <v>17</v>
      </c>
      <c r="B27" s="24" t="s">
        <v>15</v>
      </c>
      <c r="C27" s="18" t="s">
        <v>1</v>
      </c>
      <c r="D27" s="18" t="s">
        <v>4</v>
      </c>
      <c r="E27" s="9" t="s">
        <v>3</v>
      </c>
      <c r="F27" s="7">
        <v>7150</v>
      </c>
      <c r="G27" s="15">
        <f>F27*0.16</f>
        <v>1144</v>
      </c>
      <c r="H27" s="21">
        <f>SUM(F27:G27)</f>
        <v>8294</v>
      </c>
      <c r="I27" s="13">
        <f>H27*1</f>
        <v>8294</v>
      </c>
      <c r="J27" s="7">
        <f>I27*1</f>
        <v>8294</v>
      </c>
      <c r="K27" s="7">
        <f>H27*1</f>
        <v>8294</v>
      </c>
      <c r="L27" s="7">
        <f>F27*3</f>
        <v>21450</v>
      </c>
      <c r="M27" s="7">
        <f>F27/2</f>
        <v>3575</v>
      </c>
      <c r="N27" s="7">
        <f>SUM(I27:K27)</f>
        <v>24882</v>
      </c>
    </row>
    <row r="28" spans="1:14" ht="13.5" thickBot="1" x14ac:dyDescent="0.25">
      <c r="A28" s="12">
        <v>18</v>
      </c>
      <c r="B28" s="24" t="s">
        <v>14</v>
      </c>
      <c r="C28" s="18" t="s">
        <v>1</v>
      </c>
      <c r="D28" s="18" t="s">
        <v>4</v>
      </c>
      <c r="E28" s="9" t="s">
        <v>3</v>
      </c>
      <c r="F28" s="23">
        <v>7150</v>
      </c>
      <c r="G28" s="15">
        <f>F28*0.16</f>
        <v>1144</v>
      </c>
      <c r="H28" s="21">
        <f>SUM(F28:G28)</f>
        <v>8294</v>
      </c>
      <c r="I28" s="13">
        <f>H28*1</f>
        <v>8294</v>
      </c>
      <c r="J28" s="7">
        <f>I28*1</f>
        <v>8294</v>
      </c>
      <c r="K28" s="7">
        <f>H28*1</f>
        <v>8294</v>
      </c>
      <c r="L28" s="7">
        <f>F28*3</f>
        <v>21450</v>
      </c>
      <c r="M28" s="7">
        <f>F28/2</f>
        <v>3575</v>
      </c>
      <c r="N28" s="7">
        <f>SUM(I28:K28)</f>
        <v>24882</v>
      </c>
    </row>
    <row r="29" spans="1:14" ht="13.5" thickBot="1" x14ac:dyDescent="0.25">
      <c r="A29" s="12">
        <v>19</v>
      </c>
      <c r="B29" s="24" t="s">
        <v>13</v>
      </c>
      <c r="C29" s="18" t="s">
        <v>1</v>
      </c>
      <c r="D29" s="18" t="s">
        <v>4</v>
      </c>
      <c r="E29" s="9" t="s">
        <v>3</v>
      </c>
      <c r="F29" s="7">
        <v>7150</v>
      </c>
      <c r="G29" s="15">
        <f>F29*0.16</f>
        <v>1144</v>
      </c>
      <c r="H29" s="21">
        <f>SUM(F29:G29)</f>
        <v>8294</v>
      </c>
      <c r="I29" s="13">
        <f>H29*1</f>
        <v>8294</v>
      </c>
      <c r="J29" s="7">
        <f>I29*1</f>
        <v>8294</v>
      </c>
      <c r="K29" s="7">
        <f>H29*1</f>
        <v>8294</v>
      </c>
      <c r="L29" s="7">
        <f>F29*3</f>
        <v>21450</v>
      </c>
      <c r="M29" s="7">
        <f>F29/2</f>
        <v>3575</v>
      </c>
      <c r="N29" s="7">
        <f>SUM(I29:K29)</f>
        <v>24882</v>
      </c>
    </row>
    <row r="30" spans="1:14" ht="13.5" thickBot="1" x14ac:dyDescent="0.25">
      <c r="A30" s="25">
        <v>20</v>
      </c>
      <c r="B30" s="24" t="s">
        <v>12</v>
      </c>
      <c r="C30" s="18" t="s">
        <v>1</v>
      </c>
      <c r="D30" s="18" t="s">
        <v>4</v>
      </c>
      <c r="E30" s="9" t="s">
        <v>3</v>
      </c>
      <c r="F30" s="7">
        <v>20350</v>
      </c>
      <c r="G30" s="15">
        <f>F30*0.16</f>
        <v>3256</v>
      </c>
      <c r="H30" s="21">
        <f>SUM(F30:G30)</f>
        <v>23606</v>
      </c>
      <c r="I30" s="13">
        <f>H30*1</f>
        <v>23606</v>
      </c>
      <c r="J30" s="7">
        <f>I30*1</f>
        <v>23606</v>
      </c>
      <c r="K30" s="7">
        <f>H30*1</f>
        <v>23606</v>
      </c>
      <c r="L30" s="7">
        <f>F30*3</f>
        <v>61050</v>
      </c>
      <c r="M30" s="7">
        <f>F30/2</f>
        <v>10175</v>
      </c>
      <c r="N30" s="7">
        <f>SUM(I30:K30)</f>
        <v>70818</v>
      </c>
    </row>
    <row r="31" spans="1:14" ht="13.5" thickBot="1" x14ac:dyDescent="0.25">
      <c r="A31" s="12">
        <v>21</v>
      </c>
      <c r="B31" s="24" t="s">
        <v>11</v>
      </c>
      <c r="C31" s="18" t="s">
        <v>1</v>
      </c>
      <c r="D31" s="18" t="s">
        <v>4</v>
      </c>
      <c r="E31" s="9" t="s">
        <v>3</v>
      </c>
      <c r="F31" s="7">
        <v>15950</v>
      </c>
      <c r="G31" s="15">
        <f>F31*0.16</f>
        <v>2552</v>
      </c>
      <c r="H31" s="21">
        <f>SUM(F31:G31)</f>
        <v>18502</v>
      </c>
      <c r="I31" s="13">
        <f>H31*1</f>
        <v>18502</v>
      </c>
      <c r="J31" s="7">
        <f>I31*1</f>
        <v>18502</v>
      </c>
      <c r="K31" s="7">
        <f>H31*1</f>
        <v>18502</v>
      </c>
      <c r="L31" s="7">
        <f>F31*3</f>
        <v>47850</v>
      </c>
      <c r="M31" s="7">
        <f>F31/2</f>
        <v>7975</v>
      </c>
      <c r="N31" s="7">
        <f>SUM(I31:K31)</f>
        <v>55506</v>
      </c>
    </row>
    <row r="32" spans="1:14" ht="13.5" thickBot="1" x14ac:dyDescent="0.25">
      <c r="A32" s="12">
        <v>22</v>
      </c>
      <c r="B32" s="24" t="s">
        <v>10</v>
      </c>
      <c r="C32" s="18" t="s">
        <v>1</v>
      </c>
      <c r="D32" s="18" t="s">
        <v>4</v>
      </c>
      <c r="E32" s="9" t="s">
        <v>3</v>
      </c>
      <c r="F32" s="7">
        <v>7150</v>
      </c>
      <c r="G32" s="15">
        <f>F32*0.16</f>
        <v>1144</v>
      </c>
      <c r="H32" s="21">
        <f>SUM(F32:G32)</f>
        <v>8294</v>
      </c>
      <c r="I32" s="13">
        <f>H32*1</f>
        <v>8294</v>
      </c>
      <c r="J32" s="7">
        <f>I32*1</f>
        <v>8294</v>
      </c>
      <c r="K32" s="7">
        <f>H32*1</f>
        <v>8294</v>
      </c>
      <c r="L32" s="7">
        <f>F32*3</f>
        <v>21450</v>
      </c>
      <c r="M32" s="7">
        <f>F32/2</f>
        <v>3575</v>
      </c>
      <c r="N32" s="7">
        <f>SUM(I32:K32)</f>
        <v>24882</v>
      </c>
    </row>
    <row r="33" spans="1:14" ht="13.5" thickBot="1" x14ac:dyDescent="0.25">
      <c r="A33" s="12">
        <v>23</v>
      </c>
      <c r="B33" s="24" t="s">
        <v>9</v>
      </c>
      <c r="C33" s="18" t="s">
        <v>1</v>
      </c>
      <c r="D33" s="18" t="s">
        <v>4</v>
      </c>
      <c r="E33" s="9" t="s">
        <v>3</v>
      </c>
      <c r="F33" s="7">
        <v>7150</v>
      </c>
      <c r="G33" s="15">
        <f>F33*0.16</f>
        <v>1144</v>
      </c>
      <c r="H33" s="21">
        <f>SUM(F33:G33)</f>
        <v>8294</v>
      </c>
      <c r="I33" s="26">
        <f>H33*1</f>
        <v>8294</v>
      </c>
      <c r="J33" s="16">
        <f>H33*1</f>
        <v>8294</v>
      </c>
      <c r="K33" s="16">
        <f>H33*1</f>
        <v>8294</v>
      </c>
      <c r="L33" s="7">
        <f>F33*3</f>
        <v>21450</v>
      </c>
      <c r="M33" s="7">
        <f>F33/2</f>
        <v>3575</v>
      </c>
      <c r="N33" s="16">
        <f>SUM(I33:K33)</f>
        <v>24882</v>
      </c>
    </row>
    <row r="34" spans="1:14" ht="13.5" thickBot="1" x14ac:dyDescent="0.25">
      <c r="A34" s="12">
        <v>24</v>
      </c>
      <c r="B34" s="24" t="s">
        <v>8</v>
      </c>
      <c r="C34" s="18" t="s">
        <v>1</v>
      </c>
      <c r="D34" s="18" t="s">
        <v>4</v>
      </c>
      <c r="E34" s="9" t="s">
        <v>3</v>
      </c>
      <c r="F34" s="7">
        <v>25000</v>
      </c>
      <c r="G34" s="15">
        <f>F34*0.16</f>
        <v>4000</v>
      </c>
      <c r="H34" s="21">
        <f>SUM(F34:G34)</f>
        <v>29000</v>
      </c>
      <c r="I34" s="13">
        <f>H34*1</f>
        <v>29000</v>
      </c>
      <c r="J34" s="7">
        <f>I34*1</f>
        <v>29000</v>
      </c>
      <c r="K34" s="7">
        <f>H34*1</f>
        <v>29000</v>
      </c>
      <c r="L34" s="7">
        <f>F34*3</f>
        <v>75000</v>
      </c>
      <c r="M34" s="7">
        <f>F34/2</f>
        <v>12500</v>
      </c>
      <c r="N34" s="7">
        <f>SUM(I34:K34)</f>
        <v>87000</v>
      </c>
    </row>
    <row r="35" spans="1:14" ht="13.5" thickBot="1" x14ac:dyDescent="0.25">
      <c r="A35" s="25">
        <v>25</v>
      </c>
      <c r="B35" s="24" t="s">
        <v>7</v>
      </c>
      <c r="C35" s="18" t="s">
        <v>1</v>
      </c>
      <c r="D35" s="18" t="s">
        <v>4</v>
      </c>
      <c r="E35" s="9" t="s">
        <v>3</v>
      </c>
      <c r="F35" s="23">
        <v>7150</v>
      </c>
      <c r="G35" s="15">
        <f>F35*0.16</f>
        <v>1144</v>
      </c>
      <c r="H35" s="21">
        <f>SUM(F35:G35)</f>
        <v>8294</v>
      </c>
      <c r="I35" s="13">
        <f>H35*1</f>
        <v>8294</v>
      </c>
      <c r="J35" s="7">
        <f>I35*1</f>
        <v>8294</v>
      </c>
      <c r="K35" s="7">
        <f>H35*1</f>
        <v>8294</v>
      </c>
      <c r="L35" s="7">
        <f>F35*3</f>
        <v>21450</v>
      </c>
      <c r="M35" s="7">
        <f>F35/2</f>
        <v>3575</v>
      </c>
      <c r="N35" s="7">
        <f>SUM(I35:K35)</f>
        <v>24882</v>
      </c>
    </row>
    <row r="36" spans="1:14" ht="13.5" thickBot="1" x14ac:dyDescent="0.25">
      <c r="A36" s="12">
        <v>26</v>
      </c>
      <c r="B36" s="22" t="s">
        <v>6</v>
      </c>
      <c r="C36" s="18" t="s">
        <v>1</v>
      </c>
      <c r="D36" s="18" t="s">
        <v>4</v>
      </c>
      <c r="E36" s="9" t="s">
        <v>3</v>
      </c>
      <c r="F36" s="7">
        <v>7150</v>
      </c>
      <c r="G36" s="15">
        <f>F36*0.16</f>
        <v>1144</v>
      </c>
      <c r="H36" s="21">
        <f>SUM(F36:G36)</f>
        <v>8294</v>
      </c>
      <c r="I36" s="13">
        <f>H36*1</f>
        <v>8294</v>
      </c>
      <c r="J36" s="7">
        <f>I36*1</f>
        <v>8294</v>
      </c>
      <c r="K36" s="7">
        <f>H36*1</f>
        <v>8294</v>
      </c>
      <c r="L36" s="7">
        <f>F36*3</f>
        <v>21450</v>
      </c>
      <c r="M36" s="7">
        <f>F36/2</f>
        <v>3575</v>
      </c>
      <c r="N36" s="7">
        <f>SUM(I36:K36)</f>
        <v>24882</v>
      </c>
    </row>
    <row r="37" spans="1:14" ht="13.5" thickBot="1" x14ac:dyDescent="0.25">
      <c r="A37" s="12">
        <v>27</v>
      </c>
      <c r="B37" s="19" t="s">
        <v>5</v>
      </c>
      <c r="C37" s="18" t="s">
        <v>1</v>
      </c>
      <c r="D37" s="18" t="s">
        <v>4</v>
      </c>
      <c r="E37" s="9" t="s">
        <v>3</v>
      </c>
      <c r="F37" s="20">
        <v>7150</v>
      </c>
      <c r="G37" s="15">
        <f>F37*0.16</f>
        <v>1144</v>
      </c>
      <c r="H37" s="14">
        <f>SUM(F37:G37)</f>
        <v>8294</v>
      </c>
      <c r="I37" s="13">
        <f>H37*1</f>
        <v>8294</v>
      </c>
      <c r="J37" s="7">
        <f>I37*1</f>
        <v>8294</v>
      </c>
      <c r="K37" s="7">
        <f>H37*1</f>
        <v>8294</v>
      </c>
      <c r="L37" s="7">
        <f>F37*3</f>
        <v>21450</v>
      </c>
      <c r="M37" s="7">
        <f>F37/2</f>
        <v>3575</v>
      </c>
      <c r="N37" s="7">
        <f>SUM(I37:K37)</f>
        <v>24882</v>
      </c>
    </row>
    <row r="38" spans="1:14" ht="13.5" thickBot="1" x14ac:dyDescent="0.25">
      <c r="A38" s="12">
        <v>28</v>
      </c>
      <c r="B38" s="19" t="s">
        <v>2</v>
      </c>
      <c r="C38" s="18" t="s">
        <v>1</v>
      </c>
      <c r="D38" s="17"/>
      <c r="E38" s="9"/>
      <c r="F38" s="16">
        <v>7150</v>
      </c>
      <c r="G38" s="15">
        <f>F38*0.16</f>
        <v>1144</v>
      </c>
      <c r="H38" s="14">
        <f>SUM(F38:G38)</f>
        <v>8294</v>
      </c>
      <c r="I38" s="13">
        <f>H38*1</f>
        <v>8294</v>
      </c>
      <c r="J38" s="7">
        <f>I38*1</f>
        <v>8294</v>
      </c>
      <c r="K38" s="7">
        <f>H38*1</f>
        <v>8294</v>
      </c>
      <c r="L38" s="7">
        <f>F38*3</f>
        <v>21450</v>
      </c>
      <c r="M38" s="7">
        <f>F38/2</f>
        <v>3575</v>
      </c>
      <c r="N38" s="7">
        <f>SUM(I38:K38)</f>
        <v>24882</v>
      </c>
    </row>
    <row r="39" spans="1:14" ht="13.5" thickBot="1" x14ac:dyDescent="0.25">
      <c r="A39" s="12"/>
      <c r="B39" s="11" t="s">
        <v>0</v>
      </c>
      <c r="C39" s="10"/>
      <c r="D39" s="10"/>
      <c r="E39" s="9"/>
      <c r="F39" s="8">
        <f>SUM(F11:F38)</f>
        <v>245550</v>
      </c>
      <c r="G39" s="8">
        <f>SUM(G11:G38)</f>
        <v>39288</v>
      </c>
      <c r="H39" s="8">
        <f>SUM(H11:H38)</f>
        <v>284838</v>
      </c>
      <c r="I39" s="8">
        <f>SUM(I11:I38)</f>
        <v>284838</v>
      </c>
      <c r="J39" s="8">
        <f>SUM(J11:J38)</f>
        <v>284838</v>
      </c>
      <c r="K39" s="8">
        <f>SUM(K11:K38)</f>
        <v>284838</v>
      </c>
      <c r="L39" s="7">
        <f>SUM(L11:L38)</f>
        <v>736650</v>
      </c>
      <c r="M39" s="7">
        <f>SUM(M11:M38)</f>
        <v>122775</v>
      </c>
      <c r="N39" s="7">
        <f>SUM(N11:N38)</f>
        <v>854514</v>
      </c>
    </row>
    <row r="40" spans="1:14" x14ac:dyDescent="0.2">
      <c r="A40" s="6"/>
      <c r="B40" s="5"/>
      <c r="C40" s="4"/>
      <c r="D40" s="4"/>
      <c r="E40" s="4"/>
      <c r="F40" s="2"/>
      <c r="G40" s="2"/>
      <c r="H40" s="2"/>
      <c r="I40" s="2"/>
      <c r="J40" s="2"/>
      <c r="K40" s="2"/>
      <c r="L40" s="3"/>
      <c r="M40" s="3"/>
      <c r="N40" s="2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HONORARIOS TRANSPARENCIA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2018-02-13T20:25:18Z</dcterms:created>
  <dcterms:modified xsi:type="dcterms:W3CDTF">2018-02-13T20:26:57Z</dcterms:modified>
</cp:coreProperties>
</file>